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nknown\Desktop\other\"/>
    </mc:Choice>
  </mc:AlternateContent>
  <xr:revisionPtr revIDLastSave="0" documentId="8_{8A3D3AEF-836E-40A1-AE6C-F36BAEEBCD62}" xr6:coauthVersionLast="37" xr6:coauthVersionMax="37" xr10:uidLastSave="{00000000-0000-0000-0000-000000000000}"/>
  <bookViews>
    <workbookView xWindow="0" yWindow="0" windowWidth="24000" windowHeight="9465" xr2:uid="{00000000-000D-0000-FFFF-FFFF00000000}"/>
  </bookViews>
  <sheets>
    <sheet name="A-Topic 3 Part 1&amp;2" sheetId="1" r:id="rId1"/>
    <sheet name="A-Topic 3 Part 3" sheetId="2" r:id="rId2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2" i="2" l="1"/>
  <c r="D22" i="2" s="1"/>
  <c r="E10" i="2" l="1"/>
  <c r="F10" i="2"/>
  <c r="I10" i="2"/>
  <c r="J10" i="2"/>
  <c r="M10" i="2"/>
  <c r="M8" i="2"/>
  <c r="L8" i="2"/>
  <c r="K8" i="2"/>
  <c r="J8" i="2"/>
  <c r="H20" i="2" s="1"/>
  <c r="I8" i="2"/>
  <c r="H8" i="2"/>
  <c r="G8" i="2"/>
  <c r="F8" i="2"/>
  <c r="E8" i="2"/>
  <c r="D8" i="2"/>
  <c r="C8" i="2"/>
  <c r="B8" i="2"/>
  <c r="B10" i="2" s="1"/>
  <c r="H38" i="1"/>
  <c r="E10" i="1"/>
  <c r="F10" i="1"/>
  <c r="G10" i="1"/>
  <c r="H10" i="1"/>
  <c r="I10" i="1"/>
  <c r="J10" i="1"/>
  <c r="K10" i="1"/>
  <c r="L10" i="1"/>
  <c r="M10" i="1"/>
  <c r="D10" i="1"/>
  <c r="B22" i="1"/>
  <c r="C20" i="1" s="1"/>
  <c r="C8" i="1"/>
  <c r="D8" i="1"/>
  <c r="E8" i="1"/>
  <c r="F8" i="1"/>
  <c r="G8" i="1"/>
  <c r="H8" i="1"/>
  <c r="I8" i="1"/>
  <c r="J8" i="1"/>
  <c r="K8" i="1"/>
  <c r="L8" i="1"/>
  <c r="J20" i="1" s="1"/>
  <c r="M8" i="1"/>
  <c r="B8" i="1"/>
  <c r="B10" i="1" s="1"/>
  <c r="C10" i="1" s="1"/>
  <c r="K10" i="2" l="1"/>
  <c r="K20" i="1"/>
  <c r="G20" i="1"/>
  <c r="I20" i="2"/>
  <c r="L10" i="2"/>
  <c r="C10" i="2"/>
  <c r="D10" i="2"/>
  <c r="F20" i="2"/>
  <c r="G20" i="2"/>
  <c r="K20" i="2"/>
  <c r="J20" i="2"/>
  <c r="C21" i="1"/>
  <c r="C22" i="1" s="1"/>
  <c r="F20" i="1"/>
  <c r="I20" i="1"/>
  <c r="E20" i="1"/>
  <c r="H20" i="1"/>
  <c r="D22" i="1" l="1"/>
  <c r="H44" i="2"/>
  <c r="E22" i="1"/>
  <c r="H44" i="1" l="1"/>
  <c r="H46" i="1" s="1"/>
  <c r="G10" i="2"/>
  <c r="H10" i="2" l="1"/>
  <c r="H38" i="2"/>
  <c r="H46" i="2" s="1"/>
  <c r="E20" i="2"/>
</calcChain>
</file>

<file path=xl/sharedStrings.xml><?xml version="1.0" encoding="utf-8"?>
<sst xmlns="http://schemas.openxmlformats.org/spreadsheetml/2006/main" count="116" uniqueCount="49">
  <si>
    <t>Week</t>
  </si>
  <si>
    <t>Quantity</t>
  </si>
  <si>
    <t>Engine Assembly Master Schedule</t>
  </si>
  <si>
    <t>Gross Requirements</t>
  </si>
  <si>
    <t>Scheduled Receipts</t>
  </si>
  <si>
    <t>Projected Available Balance</t>
  </si>
  <si>
    <t>Net Requirements</t>
  </si>
  <si>
    <t>Planned Order Release</t>
  </si>
  <si>
    <t>Gear box requirements</t>
  </si>
  <si>
    <t>Input shaft requirements</t>
  </si>
  <si>
    <t>Planned Order Receipt</t>
  </si>
  <si>
    <t>From E12 for 2 Weeks Lead Time</t>
  </si>
  <si>
    <t>From F24 for 3 Weeks Lead Time</t>
  </si>
  <si>
    <t>Since Input Shaft is 2 X Gear Box, then each week is 2 X Row 13</t>
  </si>
  <si>
    <t>From Problem</t>
  </si>
  <si>
    <t>Since Gear box 1 X Engine Assembly, use Master Engine Assembly Qty</t>
  </si>
  <si>
    <t>Cell B10, Beg Balance of 17- Gross Requirement of 15</t>
  </si>
  <si>
    <t>Cell C10 Carryover</t>
  </si>
  <si>
    <t>Cell B22, Beg Balance of 40- Gross requirement of 10</t>
  </si>
  <si>
    <t>Week 5 and beyond 0 since no scheduled receipts</t>
  </si>
  <si>
    <t>Net Req=Gross Req-Projected Available Balance from prior week</t>
  </si>
  <si>
    <t>Planned Order Receipt from 3 weeks in future</t>
  </si>
  <si>
    <t>Same as row above</t>
  </si>
  <si>
    <t>Part 2</t>
  </si>
  <si>
    <t>Gear Box</t>
  </si>
  <si>
    <t>Given Information</t>
  </si>
  <si>
    <t xml:space="preserve">Setup per order= </t>
  </si>
  <si>
    <t>Inventory Carrying Cost per unit per period</t>
  </si>
  <si>
    <t>Input Shaft</t>
  </si>
  <si>
    <t>Number of orders ( count cells with values for planned order release)</t>
  </si>
  <si>
    <t>Set-up Costs=# of Orders X Setup Costs</t>
  </si>
  <si>
    <t>(8*90)</t>
  </si>
  <si>
    <t>Inventory</t>
  </si>
  <si>
    <t>(2+2)*Inventory Carrying Cost</t>
  </si>
  <si>
    <t>Total</t>
  </si>
  <si>
    <t>Setup Costs=5 orders*45</t>
  </si>
  <si>
    <t>Inventory=(30+32+32+2)*1</t>
  </si>
  <si>
    <t>Total Cost</t>
  </si>
  <si>
    <t xml:space="preserve"> </t>
  </si>
  <si>
    <t>Next cell, Gross Req-Scheduled Receipts</t>
  </si>
  <si>
    <t>Lead Time</t>
  </si>
  <si>
    <t>Stagger Order Releases to reduce Costs</t>
  </si>
  <si>
    <t>Week 4 and beyond 0 since no scheduled receipts</t>
  </si>
  <si>
    <t>3*90)</t>
  </si>
  <si>
    <t>(88)*Inventory Carrying Cost</t>
  </si>
  <si>
    <t>sum of projected available balance</t>
  </si>
  <si>
    <t>Setup Costs=2 orders*45</t>
  </si>
  <si>
    <t>Inventory=(74)*1</t>
  </si>
  <si>
    <t>Planned order receipt=projected available balance +net requirements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</si>
</sst>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5" xfId="0" applyBorder="1"/>
    <xf numFmtId="0" fontId="0" fillId="0" borderId="9" xfId="0" applyBorder="1"/>
    <xf numFmtId="164" fontId="0" fillId="0" borderId="5" xfId="0" applyNumberFormat="1" applyBorder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164" fontId="0" fillId="0" borderId="4" xfId="0" applyNumberFormat="1" applyBorder="1"/>
    <xf numFmtId="0" fontId="1" fillId="0" borderId="1" xfId="0" applyFon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11" Type="http://schemas.openxmlformats.org/officeDocument/2006/relationships/customXml" Target="../customXml/item5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6"/>
  <sheetViews>
    <sheetView tabSelected="1" workbookViewId="0">
      <selection activeCell="J43" sqref="J43"/>
    </sheetView>
  </sheetViews>
  <sheetFormatPr defaultRowHeight="15" x14ac:dyDescent="0.25"/>
  <cols>
    <col min="1" max="1" width="36.140625" bestFit="1" customWidth="1"/>
  </cols>
  <sheetData>
    <row r="1" spans="1:19" x14ac:dyDescent="0.25">
      <c r="B1" s="9" t="s">
        <v>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9" x14ac:dyDescent="0.25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9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1:19" ht="15.75" thickBot="1" x14ac:dyDescent="0.3"/>
    <row r="6" spans="1:19" ht="15.75" thickBot="1" x14ac:dyDescent="0.3">
      <c r="B6" s="12" t="s">
        <v>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9" x14ac:dyDescent="0.25">
      <c r="A7" s="1" t="s">
        <v>0</v>
      </c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9" x14ac:dyDescent="0.25">
      <c r="A8" s="1" t="s">
        <v>3</v>
      </c>
      <c r="B8" s="1">
        <f>B3</f>
        <v>0</v>
      </c>
      <c r="C8" s="1">
        <f t="shared" ref="C8:M8" si="0">C3</f>
        <v>0</v>
      </c>
      <c r="D8" s="1">
        <f t="shared" si="0"/>
        <v>0</v>
      </c>
      <c r="E8" s="1">
        <f t="shared" si="0"/>
        <v>0</v>
      </c>
      <c r="F8" s="1">
        <f t="shared" si="0"/>
        <v>0</v>
      </c>
      <c r="G8" s="1">
        <f t="shared" si="0"/>
        <v>0</v>
      </c>
      <c r="H8" s="1">
        <f t="shared" si="0"/>
        <v>0</v>
      </c>
      <c r="I8" s="1">
        <f t="shared" si="0"/>
        <v>0</v>
      </c>
      <c r="J8" s="1">
        <f t="shared" si="0"/>
        <v>0</v>
      </c>
      <c r="K8" s="1">
        <f t="shared" si="0"/>
        <v>0</v>
      </c>
      <c r="L8" s="1">
        <f t="shared" si="0"/>
        <v>0</v>
      </c>
      <c r="M8" s="1">
        <f t="shared" si="0"/>
        <v>0</v>
      </c>
      <c r="N8" t="s">
        <v>15</v>
      </c>
    </row>
    <row r="9" spans="1:19" x14ac:dyDescent="0.25">
      <c r="A9" s="1" t="s">
        <v>4</v>
      </c>
      <c r="B9" s="1"/>
      <c r="C9" s="1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t="s">
        <v>14</v>
      </c>
    </row>
    <row r="10" spans="1:19" x14ac:dyDescent="0.25">
      <c r="A10" s="1" t="s">
        <v>5</v>
      </c>
      <c r="B10" s="1">
        <f>17-B8</f>
        <v>17</v>
      </c>
      <c r="C10" s="1">
        <f>B10</f>
        <v>17</v>
      </c>
      <c r="D10" s="1">
        <f>D9</f>
        <v>0</v>
      </c>
      <c r="E10" s="1">
        <f t="shared" ref="E10:M10" si="1">E9</f>
        <v>0</v>
      </c>
      <c r="F10" s="1">
        <f t="shared" si="1"/>
        <v>0</v>
      </c>
      <c r="G10" s="1">
        <f t="shared" si="1"/>
        <v>0</v>
      </c>
      <c r="H10" s="1">
        <f t="shared" si="1"/>
        <v>0</v>
      </c>
      <c r="I10" s="1">
        <f t="shared" si="1"/>
        <v>0</v>
      </c>
      <c r="J10" s="1">
        <f t="shared" si="1"/>
        <v>0</v>
      </c>
      <c r="K10" s="1">
        <f t="shared" si="1"/>
        <v>0</v>
      </c>
      <c r="L10" s="1">
        <f t="shared" si="1"/>
        <v>0</v>
      </c>
      <c r="M10" s="1">
        <f t="shared" si="1"/>
        <v>0</v>
      </c>
      <c r="N10" t="s">
        <v>16</v>
      </c>
      <c r="S10" t="s">
        <v>17</v>
      </c>
    </row>
    <row r="11" spans="1:19" x14ac:dyDescent="0.25">
      <c r="A11" s="1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t="s">
        <v>20</v>
      </c>
    </row>
    <row r="12" spans="1:19" x14ac:dyDescent="0.25">
      <c r="A12" s="1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t="s">
        <v>22</v>
      </c>
    </row>
    <row r="13" spans="1:19" x14ac:dyDescent="0.25">
      <c r="A13" s="1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9" x14ac:dyDescent="0.25">
      <c r="B14" t="s">
        <v>11</v>
      </c>
    </row>
    <row r="17" spans="1:19" ht="15.75" thickBot="1" x14ac:dyDescent="0.3"/>
    <row r="18" spans="1:19" ht="15.75" thickBot="1" x14ac:dyDescent="0.3">
      <c r="B18" s="12" t="s">
        <v>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</row>
    <row r="19" spans="1:19" x14ac:dyDescent="0.25">
      <c r="A19" s="1" t="s">
        <v>0</v>
      </c>
      <c r="B19" s="2">
        <v>1</v>
      </c>
      <c r="C19" s="2">
        <v>2</v>
      </c>
      <c r="D19" s="2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2">
        <v>9</v>
      </c>
      <c r="K19" s="2">
        <v>10</v>
      </c>
      <c r="L19" s="2">
        <v>11</v>
      </c>
      <c r="M19" s="2">
        <v>12</v>
      </c>
    </row>
    <row r="20" spans="1:19" x14ac:dyDescent="0.25">
      <c r="A20" s="1" t="s">
        <v>3</v>
      </c>
      <c r="B20" s="1">
        <v>10</v>
      </c>
      <c r="C20" s="1">
        <f>B22-B20</f>
        <v>20</v>
      </c>
      <c r="D20" s="1"/>
      <c r="E20" s="1">
        <f>2*E13</f>
        <v>0</v>
      </c>
      <c r="F20" s="1">
        <f t="shared" ref="F20:K20" si="2">2*F13</f>
        <v>0</v>
      </c>
      <c r="G20" s="1">
        <f t="shared" si="2"/>
        <v>0</v>
      </c>
      <c r="H20" s="1">
        <f t="shared" si="2"/>
        <v>0</v>
      </c>
      <c r="I20" s="1">
        <f t="shared" si="2"/>
        <v>0</v>
      </c>
      <c r="J20" s="1">
        <f t="shared" si="2"/>
        <v>0</v>
      </c>
      <c r="K20" s="1">
        <f t="shared" si="2"/>
        <v>0</v>
      </c>
      <c r="L20" s="1"/>
      <c r="M20" s="1"/>
      <c r="N20" t="s">
        <v>13</v>
      </c>
    </row>
    <row r="21" spans="1:19" x14ac:dyDescent="0.25">
      <c r="A21" s="1" t="s">
        <v>4</v>
      </c>
      <c r="B21" s="1"/>
      <c r="C21" s="1">
        <f>C20+C10</f>
        <v>37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t="s">
        <v>14</v>
      </c>
    </row>
    <row r="22" spans="1:19" x14ac:dyDescent="0.25">
      <c r="A22" s="1" t="s">
        <v>5</v>
      </c>
      <c r="B22" s="1">
        <f>40-10</f>
        <v>30</v>
      </c>
      <c r="C22" s="1">
        <f>B20+C21</f>
        <v>47</v>
      </c>
      <c r="D22" s="1">
        <f>C22</f>
        <v>47</v>
      </c>
      <c r="E22" s="1">
        <f>D22-E20</f>
        <v>47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t="s">
        <v>18</v>
      </c>
      <c r="S22" t="s">
        <v>19</v>
      </c>
    </row>
    <row r="23" spans="1:19" x14ac:dyDescent="0.25">
      <c r="A23" s="1" t="s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t="s">
        <v>20</v>
      </c>
    </row>
    <row r="24" spans="1:19" x14ac:dyDescent="0.25">
      <c r="A24" s="1" t="s">
        <v>10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t="s">
        <v>22</v>
      </c>
    </row>
    <row r="25" spans="1:19" x14ac:dyDescent="0.25">
      <c r="A25" s="1" t="s">
        <v>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t="s">
        <v>21</v>
      </c>
    </row>
    <row r="26" spans="1:19" x14ac:dyDescent="0.25">
      <c r="D26" t="s">
        <v>12</v>
      </c>
    </row>
    <row r="31" spans="1:19" ht="15.75" thickBot="1" x14ac:dyDescent="0.3"/>
    <row r="32" spans="1:19" ht="15.75" thickBot="1" x14ac:dyDescent="0.3">
      <c r="A32" s="8" t="s">
        <v>23</v>
      </c>
    </row>
    <row r="33" spans="1:10" x14ac:dyDescent="0.25">
      <c r="A33" s="2" t="s">
        <v>24</v>
      </c>
      <c r="B33" s="1"/>
    </row>
    <row r="34" spans="1:10" x14ac:dyDescent="0.25">
      <c r="A34" s="1" t="s">
        <v>25</v>
      </c>
      <c r="B34" s="1"/>
      <c r="D34" s="1" t="s">
        <v>29</v>
      </c>
      <c r="E34" s="1"/>
      <c r="F34" s="1"/>
      <c r="G34" s="1"/>
      <c r="H34" s="1"/>
      <c r="I34" s="1"/>
      <c r="J34" s="1"/>
    </row>
    <row r="35" spans="1:10" x14ac:dyDescent="0.25">
      <c r="A35" s="1" t="s">
        <v>26</v>
      </c>
      <c r="B35" s="3">
        <v>90</v>
      </c>
      <c r="D35" s="1" t="s">
        <v>30</v>
      </c>
      <c r="E35" s="1"/>
      <c r="F35" s="1"/>
      <c r="G35" s="1"/>
      <c r="H35" s="1"/>
      <c r="I35" s="1"/>
      <c r="J35" s="1"/>
    </row>
    <row r="36" spans="1:10" x14ac:dyDescent="0.25">
      <c r="A36" s="1" t="s">
        <v>27</v>
      </c>
      <c r="B36" s="3">
        <v>2</v>
      </c>
      <c r="D36" s="1" t="s">
        <v>31</v>
      </c>
      <c r="E36" s="1"/>
      <c r="F36" s="1"/>
      <c r="G36" s="1"/>
      <c r="H36" s="3" t="s">
        <v>38</v>
      </c>
      <c r="I36" s="1"/>
      <c r="J36" s="1"/>
    </row>
    <row r="37" spans="1:10" x14ac:dyDescent="0.25">
      <c r="D37" s="1" t="s">
        <v>32</v>
      </c>
      <c r="E37" s="1" t="s">
        <v>33</v>
      </c>
      <c r="F37" s="1"/>
      <c r="G37" s="1"/>
      <c r="H37" s="3" t="s">
        <v>38</v>
      </c>
      <c r="I37" s="1"/>
      <c r="J37" s="1"/>
    </row>
    <row r="38" spans="1:10" x14ac:dyDescent="0.25">
      <c r="D38" s="1" t="s">
        <v>34</v>
      </c>
      <c r="E38" s="1"/>
      <c r="F38" s="1"/>
      <c r="G38" s="1"/>
      <c r="H38" s="3">
        <f>SUM(H36:H37)</f>
        <v>0</v>
      </c>
      <c r="I38" s="1"/>
      <c r="J38" s="1"/>
    </row>
    <row r="39" spans="1:10" x14ac:dyDescent="0.25">
      <c r="H39" s="4"/>
    </row>
    <row r="40" spans="1:10" x14ac:dyDescent="0.25">
      <c r="A40" s="1" t="s">
        <v>28</v>
      </c>
      <c r="B40" s="1"/>
    </row>
    <row r="41" spans="1:10" x14ac:dyDescent="0.25">
      <c r="A41" s="1" t="s">
        <v>25</v>
      </c>
      <c r="B41" s="1"/>
    </row>
    <row r="42" spans="1:10" x14ac:dyDescent="0.25">
      <c r="A42" s="1" t="s">
        <v>26</v>
      </c>
      <c r="B42" s="3">
        <v>45</v>
      </c>
      <c r="D42" s="1" t="s">
        <v>35</v>
      </c>
      <c r="E42" s="1"/>
      <c r="F42" s="1"/>
      <c r="G42" s="1"/>
      <c r="H42" s="3" t="s">
        <v>38</v>
      </c>
    </row>
    <row r="43" spans="1:10" x14ac:dyDescent="0.25">
      <c r="A43" s="1" t="s">
        <v>27</v>
      </c>
      <c r="B43" s="3">
        <v>1</v>
      </c>
      <c r="D43" s="1" t="s">
        <v>36</v>
      </c>
      <c r="E43" s="1"/>
      <c r="F43" s="1"/>
      <c r="G43" s="1"/>
      <c r="H43" s="3" t="s">
        <v>38</v>
      </c>
    </row>
    <row r="44" spans="1:10" x14ac:dyDescent="0.25">
      <c r="D44" s="1" t="s">
        <v>34</v>
      </c>
      <c r="E44" s="1"/>
      <c r="F44" s="1"/>
      <c r="G44" s="1"/>
      <c r="H44" s="3">
        <f>SUM(H42:H43)</f>
        <v>0</v>
      </c>
    </row>
    <row r="45" spans="1:10" ht="15.75" thickBot="1" x14ac:dyDescent="0.3"/>
    <row r="46" spans="1:10" ht="15.75" thickBot="1" x14ac:dyDescent="0.3">
      <c r="D46" s="5" t="s">
        <v>37</v>
      </c>
      <c r="E46" s="6"/>
      <c r="F46" s="6"/>
      <c r="G46" s="6"/>
      <c r="H46" s="7">
        <f>SUM(H38+H44)</f>
        <v>0</v>
      </c>
    </row>
  </sheetData>
  <mergeCells count="3">
    <mergeCell ref="B1:M1"/>
    <mergeCell ref="B6:M6"/>
    <mergeCell ref="B18:M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6"/>
  <sheetViews>
    <sheetView topLeftCell="A31" workbookViewId="0">
      <selection activeCell="I43" sqref="I43"/>
    </sheetView>
  </sheetViews>
  <sheetFormatPr defaultRowHeight="15" x14ac:dyDescent="0.25"/>
  <cols>
    <col min="1" max="1" width="36.140625" bestFit="1" customWidth="1"/>
  </cols>
  <sheetData>
    <row r="1" spans="1:19" x14ac:dyDescent="0.25">
      <c r="B1" s="9" t="s">
        <v>2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1"/>
    </row>
    <row r="2" spans="1:19" x14ac:dyDescent="0.25">
      <c r="A2" s="1" t="s">
        <v>0</v>
      </c>
      <c r="B2" s="1">
        <v>1</v>
      </c>
      <c r="C2" s="1">
        <v>2</v>
      </c>
      <c r="D2" s="1">
        <v>3</v>
      </c>
      <c r="E2" s="1">
        <v>4</v>
      </c>
      <c r="F2" s="1">
        <v>5</v>
      </c>
      <c r="G2" s="1">
        <v>6</v>
      </c>
      <c r="H2" s="1">
        <v>7</v>
      </c>
      <c r="I2" s="1">
        <v>8</v>
      </c>
      <c r="J2" s="1">
        <v>9</v>
      </c>
      <c r="K2" s="1">
        <v>10</v>
      </c>
      <c r="L2" s="1">
        <v>11</v>
      </c>
      <c r="M2" s="1">
        <v>12</v>
      </c>
    </row>
    <row r="3" spans="1:19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5" spans="1:19" ht="15.75" thickBot="1" x14ac:dyDescent="0.3">
      <c r="A5" t="s">
        <v>40</v>
      </c>
      <c r="B5">
        <v>2</v>
      </c>
    </row>
    <row r="6" spans="1:19" ht="15.75" thickBot="1" x14ac:dyDescent="0.3">
      <c r="B6" s="12" t="s">
        <v>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4"/>
    </row>
    <row r="7" spans="1:19" x14ac:dyDescent="0.25">
      <c r="A7" s="1" t="s">
        <v>0</v>
      </c>
      <c r="B7" s="2">
        <v>1</v>
      </c>
      <c r="C7" s="2">
        <v>2</v>
      </c>
      <c r="D7" s="2">
        <v>3</v>
      </c>
      <c r="E7" s="2">
        <v>4</v>
      </c>
      <c r="F7" s="2">
        <v>5</v>
      </c>
      <c r="G7" s="2">
        <v>6</v>
      </c>
      <c r="H7" s="2">
        <v>7</v>
      </c>
      <c r="I7" s="2">
        <v>8</v>
      </c>
      <c r="J7" s="2">
        <v>9</v>
      </c>
      <c r="K7" s="2">
        <v>10</v>
      </c>
      <c r="L7" s="2">
        <v>11</v>
      </c>
      <c r="M7" s="2">
        <v>12</v>
      </c>
    </row>
    <row r="8" spans="1:19" x14ac:dyDescent="0.25">
      <c r="A8" s="1" t="s">
        <v>3</v>
      </c>
      <c r="B8" s="1">
        <f>B3</f>
        <v>0</v>
      </c>
      <c r="C8" s="1">
        <f t="shared" ref="C8:M8" si="0">C3</f>
        <v>0</v>
      </c>
      <c r="D8" s="1">
        <f t="shared" si="0"/>
        <v>0</v>
      </c>
      <c r="E8" s="1">
        <f t="shared" si="0"/>
        <v>0</v>
      </c>
      <c r="F8" s="1">
        <f t="shared" si="0"/>
        <v>0</v>
      </c>
      <c r="G8" s="1">
        <f t="shared" si="0"/>
        <v>0</v>
      </c>
      <c r="H8" s="1">
        <f t="shared" si="0"/>
        <v>0</v>
      </c>
      <c r="I8" s="1">
        <f t="shared" si="0"/>
        <v>0</v>
      </c>
      <c r="J8" s="1">
        <f t="shared" si="0"/>
        <v>0</v>
      </c>
      <c r="K8" s="1">
        <f t="shared" si="0"/>
        <v>0</v>
      </c>
      <c r="L8" s="1">
        <f t="shared" si="0"/>
        <v>0</v>
      </c>
      <c r="M8" s="1">
        <f t="shared" si="0"/>
        <v>0</v>
      </c>
      <c r="N8" t="s">
        <v>15</v>
      </c>
    </row>
    <row r="9" spans="1:19" x14ac:dyDescent="0.25">
      <c r="A9" s="1" t="s">
        <v>4</v>
      </c>
      <c r="B9" s="1"/>
      <c r="C9" s="1">
        <v>5</v>
      </c>
      <c r="D9" s="1"/>
      <c r="E9" s="1"/>
      <c r="F9" s="1"/>
      <c r="G9" s="1"/>
      <c r="H9" s="1"/>
      <c r="I9" s="1"/>
      <c r="J9" s="1"/>
      <c r="K9" s="1"/>
      <c r="L9" s="1"/>
      <c r="M9" s="1"/>
      <c r="N9" t="s">
        <v>14</v>
      </c>
    </row>
    <row r="10" spans="1:19" x14ac:dyDescent="0.25">
      <c r="A10" s="1" t="s">
        <v>5</v>
      </c>
      <c r="B10" s="1">
        <f>17-B8</f>
        <v>17</v>
      </c>
      <c r="C10" s="1">
        <f>B10-C8+C9+C12</f>
        <v>22</v>
      </c>
      <c r="D10" s="1">
        <f>E8-D9</f>
        <v>0</v>
      </c>
      <c r="E10" s="1">
        <f t="shared" ref="E10:M10" si="1">E9</f>
        <v>0</v>
      </c>
      <c r="F10" s="1">
        <f t="shared" si="1"/>
        <v>0</v>
      </c>
      <c r="G10" s="1">
        <f>D12+G8</f>
        <v>0</v>
      </c>
      <c r="H10" s="1">
        <f>G10-H8</f>
        <v>0</v>
      </c>
      <c r="I10" s="1">
        <f t="shared" si="1"/>
        <v>0</v>
      </c>
      <c r="J10" s="1">
        <f t="shared" si="1"/>
        <v>0</v>
      </c>
      <c r="K10" s="1">
        <f>I8+K8</f>
        <v>0</v>
      </c>
      <c r="L10" s="1">
        <f>K10-L8</f>
        <v>0</v>
      </c>
      <c r="M10" s="1">
        <f t="shared" si="1"/>
        <v>0</v>
      </c>
      <c r="N10" t="s">
        <v>16</v>
      </c>
      <c r="S10" t="s">
        <v>39</v>
      </c>
    </row>
    <row r="11" spans="1:19" x14ac:dyDescent="0.25">
      <c r="A11" s="1" t="s">
        <v>6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t="s">
        <v>20</v>
      </c>
    </row>
    <row r="12" spans="1:19" x14ac:dyDescent="0.25">
      <c r="A12" s="1" t="s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t="s">
        <v>48</v>
      </c>
    </row>
    <row r="13" spans="1:19" x14ac:dyDescent="0.25">
      <c r="A13" s="1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t="s">
        <v>41</v>
      </c>
    </row>
    <row r="14" spans="1:19" x14ac:dyDescent="0.25">
      <c r="B14" t="s">
        <v>11</v>
      </c>
    </row>
    <row r="17" spans="1:19" ht="15.75" thickBot="1" x14ac:dyDescent="0.3"/>
    <row r="18" spans="1:19" ht="15.75" thickBot="1" x14ac:dyDescent="0.3">
      <c r="B18" s="12" t="s">
        <v>9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4"/>
    </row>
    <row r="19" spans="1:19" x14ac:dyDescent="0.25">
      <c r="A19" s="1" t="s">
        <v>0</v>
      </c>
      <c r="B19" s="2">
        <v>1</v>
      </c>
      <c r="C19" s="2">
        <v>2</v>
      </c>
      <c r="D19" s="2">
        <v>3</v>
      </c>
      <c r="E19" s="2">
        <v>4</v>
      </c>
      <c r="F19" s="2">
        <v>5</v>
      </c>
      <c r="G19" s="2">
        <v>6</v>
      </c>
      <c r="H19" s="2">
        <v>7</v>
      </c>
      <c r="I19" s="2">
        <v>8</v>
      </c>
      <c r="J19" s="2">
        <v>9</v>
      </c>
      <c r="K19" s="2">
        <v>10</v>
      </c>
      <c r="L19" s="2">
        <v>11</v>
      </c>
      <c r="M19" s="2">
        <v>12</v>
      </c>
    </row>
    <row r="20" spans="1:19" x14ac:dyDescent="0.25">
      <c r="A20" s="1" t="s">
        <v>3</v>
      </c>
      <c r="B20" s="1">
        <v>30</v>
      </c>
      <c r="C20" s="1"/>
      <c r="D20" s="1"/>
      <c r="E20" s="1">
        <f>2*E13</f>
        <v>0</v>
      </c>
      <c r="F20" s="1">
        <f t="shared" ref="F20:K20" si="2">2*F13</f>
        <v>0</v>
      </c>
      <c r="G20" s="1">
        <f t="shared" si="2"/>
        <v>0</v>
      </c>
      <c r="H20" s="1">
        <f t="shared" si="2"/>
        <v>0</v>
      </c>
      <c r="I20" s="1">
        <f t="shared" si="2"/>
        <v>0</v>
      </c>
      <c r="J20" s="1">
        <f t="shared" si="2"/>
        <v>0</v>
      </c>
      <c r="K20" s="1">
        <f t="shared" si="2"/>
        <v>0</v>
      </c>
      <c r="L20" s="1"/>
      <c r="M20" s="1"/>
      <c r="N20" t="s">
        <v>13</v>
      </c>
    </row>
    <row r="21" spans="1:19" x14ac:dyDescent="0.25">
      <c r="A21" s="1" t="s">
        <v>4</v>
      </c>
      <c r="B21" s="1"/>
      <c r="C21" s="1">
        <v>22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t="s">
        <v>14</v>
      </c>
    </row>
    <row r="22" spans="1:19" x14ac:dyDescent="0.25">
      <c r="A22" s="1" t="s">
        <v>5</v>
      </c>
      <c r="B22" s="1">
        <v>10</v>
      </c>
      <c r="C22" s="1">
        <f>B22+C21</f>
        <v>32</v>
      </c>
      <c r="D22" s="1">
        <f>C22</f>
        <v>32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t="s">
        <v>18</v>
      </c>
      <c r="S22" t="s">
        <v>42</v>
      </c>
    </row>
    <row r="23" spans="1:19" x14ac:dyDescent="0.25">
      <c r="A23" s="1" t="s">
        <v>6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t="s">
        <v>20</v>
      </c>
    </row>
    <row r="24" spans="1:19" x14ac:dyDescent="0.25">
      <c r="A24" s="1" t="s">
        <v>10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9" x14ac:dyDescent="0.25">
      <c r="A25" s="1" t="s">
        <v>7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t="s">
        <v>21</v>
      </c>
    </row>
    <row r="26" spans="1:19" x14ac:dyDescent="0.25">
      <c r="D26" t="s">
        <v>12</v>
      </c>
    </row>
    <row r="31" spans="1:19" ht="15.75" thickBot="1" x14ac:dyDescent="0.3"/>
    <row r="32" spans="1:19" ht="15.75" thickBot="1" x14ac:dyDescent="0.3">
      <c r="A32" s="8" t="s">
        <v>23</v>
      </c>
    </row>
    <row r="33" spans="1:11" x14ac:dyDescent="0.25">
      <c r="A33" s="2" t="s">
        <v>24</v>
      </c>
      <c r="B33" s="1"/>
    </row>
    <row r="34" spans="1:11" x14ac:dyDescent="0.25">
      <c r="A34" s="1" t="s">
        <v>25</v>
      </c>
      <c r="B34" s="1"/>
      <c r="D34" s="1" t="s">
        <v>29</v>
      </c>
      <c r="E34" s="1"/>
      <c r="F34" s="1"/>
      <c r="G34" s="1"/>
      <c r="H34" s="1"/>
      <c r="I34" s="1"/>
      <c r="J34" s="1"/>
    </row>
    <row r="35" spans="1:11" x14ac:dyDescent="0.25">
      <c r="A35" s="1" t="s">
        <v>26</v>
      </c>
      <c r="B35" s="3">
        <v>90</v>
      </c>
      <c r="D35" s="1" t="s">
        <v>30</v>
      </c>
      <c r="E35" s="1"/>
      <c r="F35" s="1"/>
      <c r="G35" s="1"/>
      <c r="H35" s="1"/>
      <c r="I35" s="1"/>
      <c r="J35" s="1"/>
    </row>
    <row r="36" spans="1:11" x14ac:dyDescent="0.25">
      <c r="A36" s="1" t="s">
        <v>27</v>
      </c>
      <c r="B36" s="3">
        <v>2</v>
      </c>
      <c r="D36" s="1" t="s">
        <v>43</v>
      </c>
      <c r="E36" s="1"/>
      <c r="F36" s="1"/>
      <c r="G36" s="1"/>
      <c r="H36" s="3" t="s">
        <v>38</v>
      </c>
      <c r="I36" s="1"/>
      <c r="J36" s="1"/>
    </row>
    <row r="37" spans="1:11" x14ac:dyDescent="0.25">
      <c r="D37" s="1" t="s">
        <v>32</v>
      </c>
      <c r="E37" s="1" t="s">
        <v>44</v>
      </c>
      <c r="F37" s="1"/>
      <c r="G37" s="1"/>
      <c r="H37" s="3" t="s">
        <v>38</v>
      </c>
      <c r="I37" s="1"/>
      <c r="J37" s="1"/>
      <c r="K37" t="s">
        <v>45</v>
      </c>
    </row>
    <row r="38" spans="1:11" x14ac:dyDescent="0.25">
      <c r="D38" s="1" t="s">
        <v>34</v>
      </c>
      <c r="E38" s="1"/>
      <c r="F38" s="1"/>
      <c r="G38" s="1"/>
      <c r="H38" s="3">
        <f>SUM(H36:H37)</f>
        <v>0</v>
      </c>
      <c r="I38" s="1"/>
      <c r="J38" s="1"/>
    </row>
    <row r="39" spans="1:11" x14ac:dyDescent="0.25">
      <c r="H39" s="4"/>
    </row>
    <row r="40" spans="1:11" x14ac:dyDescent="0.25">
      <c r="A40" s="1" t="s">
        <v>28</v>
      </c>
      <c r="B40" s="1"/>
    </row>
    <row r="41" spans="1:11" x14ac:dyDescent="0.25">
      <c r="A41" s="1" t="s">
        <v>25</v>
      </c>
      <c r="B41" s="1"/>
    </row>
    <row r="42" spans="1:11" x14ac:dyDescent="0.25">
      <c r="A42" s="1" t="s">
        <v>26</v>
      </c>
      <c r="B42" s="3">
        <v>45</v>
      </c>
      <c r="D42" s="1" t="s">
        <v>46</v>
      </c>
      <c r="E42" s="1"/>
      <c r="F42" s="1"/>
      <c r="G42" s="1"/>
      <c r="H42" s="3" t="s">
        <v>38</v>
      </c>
    </row>
    <row r="43" spans="1:11" x14ac:dyDescent="0.25">
      <c r="A43" s="1" t="s">
        <v>27</v>
      </c>
      <c r="B43" s="3">
        <v>1</v>
      </c>
      <c r="D43" s="1" t="s">
        <v>47</v>
      </c>
      <c r="E43" s="1"/>
      <c r="F43" s="1"/>
      <c r="G43" s="1"/>
      <c r="H43" s="3" t="s">
        <v>38</v>
      </c>
    </row>
    <row r="44" spans="1:11" x14ac:dyDescent="0.25">
      <c r="D44" s="1" t="s">
        <v>34</v>
      </c>
      <c r="E44" s="1"/>
      <c r="F44" s="1"/>
      <c r="G44" s="1"/>
      <c r="H44" s="3">
        <f>SUM(H42:H43)</f>
        <v>0</v>
      </c>
    </row>
    <row r="45" spans="1:11" ht="15.75" thickBot="1" x14ac:dyDescent="0.3"/>
    <row r="46" spans="1:11" ht="15.75" thickBot="1" x14ac:dyDescent="0.3">
      <c r="D46" s="5" t="s">
        <v>37</v>
      </c>
      <c r="E46" s="6"/>
      <c r="F46" s="6"/>
      <c r="G46" s="6"/>
      <c r="H46" s="7">
        <f>SUM(H38+H44)</f>
        <v>0</v>
      </c>
    </row>
  </sheetData>
  <mergeCells count="3">
    <mergeCell ref="B1:M1"/>
    <mergeCell ref="B6:M6"/>
    <mergeCell ref="B18:M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2.xml><?xml version="1.0" encoding="utf-8"?>
<?mso-contentType ?>
<spe:Receivers xmlns:spe="http://schemas.microsoft.com/sharepoint/event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Course Development" ma:contentTypeID="0x010100A30BC5E90BED914E81F4B67CDEADBEEF0072B4D5296E9CCD41A4B955E8BC4A98B900DFF4A68AAE2AD04BBA4BD629C1D7EBB5" ma:contentTypeVersion="14" ma:contentTypeDescription="Create a new Course Development document." ma:contentTypeScope="" ma:versionID="9fa67a74855a9c398dcfad8473954e4c">
  <xsd:schema xmlns:xsd="http://www.w3.org/2001/XMLSchema" xmlns:xs="http://www.w3.org/2001/XMLSchema" xmlns:p="http://schemas.microsoft.com/office/2006/metadata/properties" xmlns:ns1="http://schemas.microsoft.com/sharepoint/v3" xmlns:ns2="30a82cfc-8d0b-455e-b705-4035c60ff9fd" targetNamespace="http://schemas.microsoft.com/office/2006/metadata/properties" ma:root="true" ma:fieldsID="7f302115a5f8a1b15560b600ae7cd187" ns1:_="" ns2:_="">
    <xsd:import namespace="http://schemas.microsoft.com/sharepoint/v3"/>
    <xsd:import namespace="30a82cfc-8d0b-455e-b705-4035c60ff9fd"/>
    <xsd:element name="properties">
      <xsd:complexType>
        <xsd:sequence>
          <xsd:element name="documentManagement">
            <xsd:complexType>
              <xsd:all>
                <xsd:element ref="ns2:CourseVersion" minOccurs="0"/>
                <xsd:element ref="ns1:DocumentComments" minOccurs="0"/>
                <xsd:element ref="ns2:TaxKeywordTaxHTField" minOccurs="0"/>
                <xsd:element ref="ns1:SecurityClassificationTaxHTField0" minOccurs="0"/>
                <xsd:element ref="ns1:DocumentCategoryTaxHTField0" minOccurs="0"/>
                <xsd:element ref="ns1:DocumentBusinessValueTaxHTField0" minOccurs="0"/>
                <xsd:element ref="ns1:DocumentSubjectTaxHTField0" minOccurs="0"/>
                <xsd:element ref="ns1:DocumentStatusTaxHTField0" minOccurs="0"/>
                <xsd:element ref="ns2:TaxCatchAll" minOccurs="0"/>
                <xsd:element ref="ns2:TaxCatchAllLabel" minOccurs="0"/>
                <xsd:element ref="ns1:DocumentTypeTaxHTField0" minOccurs="0"/>
                <xsd:element ref="ns1:DocumentDepartmentTaxHTField0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Comments" ma:index="7" nillable="true" ma:displayName="Description" ma:description="The summary or abstract of the contents of the document" ma:internalName="DocumentComments">
      <xsd:simpleType>
        <xsd:restriction base="dms:Note">
          <xsd:maxLength value="255"/>
        </xsd:restriction>
      </xsd:simpleType>
    </xsd:element>
    <xsd:element name="SecurityClassificationTaxHTField0" ma:index="13" nillable="true" ma:taxonomy="true" ma:internalName="SecurityClassificationTaxHTField0" ma:taxonomyFieldName="SecurityClassification" ma:displayName="Classification" ma:readOnly="false" ma:default="2;#Internal|98311b30-b9e9-4d4f-9f64-0688c0d4a234" ma:fieldId="{deadbeef-dd47-4075-83f4-7a25a42617f9}" ma:sspId="5ddf6d74-a44e-45e9-afc0-d7ad5ae01d3b" ma:termSetId="b4b0d153-30b9-455a-9458-c3a4d77c91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CategoryTaxHTField0" ma:index="14" nillable="true" ma:taxonomy="true" ma:internalName="DocumentCategoryTaxHTField0" ma:taxonomyFieldName="DocumentCategory" ma:displayName="Category" ma:default="" ma:fieldId="{deadbeef-df57-4942-869e-88db097302a9}" ma:sspId="5ddf6d74-a44e-45e9-afc0-d7ad5ae01d3b" ma:termSetId="52f69233-5cf0-4c4a-8a06-7adcfff7b0d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BusinessValueTaxHTField0" ma:index="15" nillable="true" ma:taxonomy="true" ma:internalName="DocumentBusinessValueTaxHTField0" ma:taxonomyFieldName="DocumentBusinessValue" ma:displayName="Business Value" ma:readOnly="false" ma:default="1;#Normal|581d4866-74cc-43f1-bef1-bb304cbfeaa5" ma:fieldId="{deadbeef-1563-43e8-a472-f8beecdc2f9a}" ma:sspId="5ddf6d74-a44e-45e9-afc0-d7ad5ae01d3b" ma:termSetId="de6416be-ddc0-435d-937d-8647ab739be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ocumentSubjectTaxHTField0" ma:index="16" nillable="true" ma:taxonomy="true" ma:internalName="DocumentSubjectTaxHTField0" ma:taxonomyFieldName="DocumentSubject" ma:displayName="Subject" ma:readOnly="false" ma:default="" ma:fieldId="{deadbeef-f57a-49aa-8e80-40b7474d5a66}" ma:sspId="5ddf6d74-a44e-45e9-afc0-d7ad5ae01d3b" ma:termSetId="122e6309-b4e4-4602-9fcd-00090a755f6d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StatusTaxHTField0" ma:index="17" nillable="true" ma:taxonomy="true" ma:internalName="DocumentStatusTaxHTField0" ma:taxonomyFieldName="DocumentStatus" ma:displayName="Status" ma:default="" ma:fieldId="{deadbeef-14b3-4711-a028-ec5ab2e777db}" ma:sspId="5ddf6d74-a44e-45e9-afc0-d7ad5ae01d3b" ma:termSetId="89f586f0-dd11-45fd-b561-c10d067e4b4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TypeTaxHTField0" ma:index="20" nillable="true" ma:taxonomy="true" ma:internalName="DocumentTypeTaxHTField0" ma:taxonomyFieldName="DocumentType" ma:displayName="Document Type" ma:readOnly="false" ma:default="" ma:fieldId="{deadbeef-9601-426a-9322-ac73799625f1}" ma:sspId="5ddf6d74-a44e-45e9-afc0-d7ad5ae01d3b" ma:termSetId="56472838-225c-4fb3-b14d-139d47897cc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ocumentDepartmentTaxHTField0" ma:index="21" nillable="true" ma:taxonomy="true" ma:internalName="DocumentDepartmentTaxHTField0" ma:taxonomyFieldName="DocumentDepartment" ma:displayName="Department" ma:readOnly="false" ma:default="3;#Academic Program and Course Development|59abafec-cbf5-4238-a796-a3b74278f4db" ma:fieldId="{deadbeef-6c26-4ca2-8669-4998fb5582db}" ma:sspId="5ddf6d74-a44e-45e9-afc0-d7ad5ae01d3b" ma:termSetId="1601148f-bc18-4e12-8568-fe1a2a042608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a82cfc-8d0b-455e-b705-4035c60ff9fd" elementFormDefault="qualified">
    <xsd:import namespace="http://schemas.microsoft.com/office/2006/documentManagement/types"/>
    <xsd:import namespace="http://schemas.microsoft.com/office/infopath/2007/PartnerControls"/>
    <xsd:element name="CourseVersion" ma:index="4" nillable="true" ma:displayName="Course Version" ma:internalName="CourseVersion">
      <xsd:simpleType>
        <xsd:restriction base="dms:Text">
          <xsd:maxLength value="255"/>
        </xsd:restriction>
      </xsd:simpleType>
    </xsd:element>
    <xsd:element name="TaxKeywordTaxHTField" ma:index="12" nillable="true" ma:taxonomy="true" ma:internalName="TaxKeywordTaxHTField" ma:taxonomyFieldName="TaxKeyword" ma:displayName="Enterprise Keywords" ma:fieldId="{23f27201-bee3-471e-b2e7-b64fd8b7ca38}" ma:taxonomyMulti="true" ma:sspId="5ddf6d74-a44e-45e9-afc0-d7ad5ae01d3b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8" nillable="true" ma:displayName="Taxonomy Catch All Column" ma:description="" ma:hidden="true" ma:list="{4549d8d1-fd35-42e1-a179-f6926eae1453}" ma:internalName="TaxCatchAll" ma:showField="CatchAllData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9" nillable="true" ma:displayName="Taxonomy Catch All Column1" ma:description="" ma:hidden="true" ma:list="{4549d8d1-fd35-42e1-a179-f6926eae1453}" ma:internalName="TaxCatchAllLabel" ma:readOnly="true" ma:showField="CatchAllDataLabel" ma:web="30a82cfc-8d0b-455e-b705-4035c60ff9f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BusinessValue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Normal</TermName>
          <TermId xmlns="http://schemas.microsoft.com/office/infopath/2007/PartnerControls">581d4866-74cc-43f1-bef1-bb304cbfeaa5</TermId>
        </TermInfo>
      </Terms>
    </DocumentBusinessValueTaxHTField0>
    <DocumentComments xmlns="http://schemas.microsoft.com/sharepoint/v3" xsi:nil="true"/>
    <DocumentDepartment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Academic Program and Course Development</TermName>
          <TermId xmlns="http://schemas.microsoft.com/office/infopath/2007/PartnerControls">59abafec-cbf5-4238-a796-a3b74278f4db</TermId>
        </TermInfo>
      </Terms>
    </DocumentDepartmentTaxHTField0>
    <DocumentCategoryTaxHTField0 xmlns="http://schemas.microsoft.com/sharepoint/v3">
      <Terms xmlns="http://schemas.microsoft.com/office/infopath/2007/PartnerControls"/>
    </DocumentCategoryTaxHTField0>
    <DocumentTypeTaxHTField0 xmlns="http://schemas.microsoft.com/sharepoint/v3">
      <Terms xmlns="http://schemas.microsoft.com/office/infopath/2007/PartnerControls"/>
    </DocumentTypeTaxHTField0>
    <TaxKeywordTaxHTField xmlns="30a82cfc-8d0b-455e-b705-4035c60ff9fd">
      <Terms xmlns="http://schemas.microsoft.com/office/infopath/2007/PartnerControls"/>
    </TaxKeywordTaxHTField>
    <CourseVersion xmlns="30a82cfc-8d0b-455e-b705-4035c60ff9fd" xsi:nil="true"/>
    <SecurityClassificationTaxHTField0 xmlns="http://schemas.microsoft.com/sharepoint/v3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Internal</TermName>
          <TermId xmlns="http://schemas.microsoft.com/office/infopath/2007/PartnerControls">98311b30-b9e9-4d4f-9f64-0688c0d4a234</TermId>
        </TermInfo>
      </Terms>
    </SecurityClassificationTaxHTField0>
    <TaxCatchAll xmlns="30a82cfc-8d0b-455e-b705-4035c60ff9fd">
      <Value>3</Value>
      <Value>2</Value>
      <Value>1</Value>
    </TaxCatchAll>
    <DocumentSubjectTaxHTField0 xmlns="http://schemas.microsoft.com/sharepoint/v3">
      <Terms xmlns="http://schemas.microsoft.com/office/infopath/2007/PartnerControls"/>
    </DocumentSubjectTaxHTField0>
    <DocumentStatusTaxHTField0 xmlns="http://schemas.microsoft.com/sharepoint/v3">
      <Terms xmlns="http://schemas.microsoft.com/office/infopath/2007/PartnerControls"/>
    </DocumentStatusTaxHTField0>
  </documentManagement>
</p:propertie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8CA6714-9CE1-4571-BBDF-312F4D88C371}">
  <ds:schemaRefs>
    <ds:schemaRef ds:uri="http://schemas.microsoft.com/office/2006/metadata/customXsn"/>
  </ds:schemaRefs>
</ds:datastoreItem>
</file>

<file path=customXml/itemProps2.xml><?xml version="1.0" encoding="utf-8"?>
<ds:datastoreItem xmlns:ds="http://schemas.openxmlformats.org/officeDocument/2006/customXml" ds:itemID="{DC04BE7C-590C-4696-A4DF-6282DB777996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788D4BE9-71EC-4B7E-AE63-6EFABA7D28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0a82cfc-8d0b-455e-b705-4035c60ff9f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DE526F4-3879-40AF-9838-9564FDE208A7}">
  <ds:schemaRefs>
    <ds:schemaRef ds:uri="http://purl.org/dc/terms/"/>
    <ds:schemaRef ds:uri="http://schemas.microsoft.com/sharepoint/v3"/>
    <ds:schemaRef ds:uri="http://purl.org/dc/dcmitype/"/>
    <ds:schemaRef ds:uri="30a82cfc-8d0b-455e-b705-4035c60ff9fd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5.xml><?xml version="1.0" encoding="utf-8"?>
<ds:datastoreItem xmlns:ds="http://schemas.openxmlformats.org/officeDocument/2006/customXml" ds:itemID="{40D9F7C9-7825-423A-883C-820A8984FA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A-Topic 3 Part 1&amp;2</vt:lpstr>
      <vt:lpstr>A-Topic 3 Part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Elissa Torres</dc:creator>
  <cp:keywords/>
  <cp:lastModifiedBy>unknown</cp:lastModifiedBy>
  <dcterms:created xsi:type="dcterms:W3CDTF">2016-05-09T23:07:21Z</dcterms:created>
  <dcterms:modified xsi:type="dcterms:W3CDTF">2018-10-09T16:31:43Z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0x010100A30BC5E90BED914E81F4B67CDEADBEEF0072B4D5296E9CCD41A4B955E8BC4A98B900DFF4A68AAE2AD04BBA4BD629C1D7EBB5</vt:lpwstr>
  </property>
  <property fmtid="{D5CDD505-2E9C-101B-9397-08002B2CF9AE}" pid="3" name="DocumentSubject">
    <vt:lpwstr/>
  </property>
  <property fmtid="{D5CDD505-2E9C-101B-9397-08002B2CF9AE}" pid="4" name="DocumentDepartment">
    <vt:lpwstr>3;#Academic Program and Course Development|59abafec-cbf5-4238-a796-a3b74278f4db</vt:lpwstr>
  </property>
  <property fmtid="{D5CDD505-2E9C-101B-9397-08002B2CF9AE}" pid="5" name="TaxKeyword">
    <vt:lpwstr/>
  </property>
  <property fmtid="{D5CDD505-2E9C-101B-9397-08002B2CF9AE}" pid="6" name="DocumentBusinessValue">
    <vt:lpwstr>1;#Normal|581d4866-74cc-43f1-bef1-bb304cbfeaa5</vt:lpwstr>
  </property>
  <property fmtid="{D5CDD505-2E9C-101B-9397-08002B2CF9AE}" pid="7" name="SecurityClassification">
    <vt:lpwstr>2;#Internal|98311b30-b9e9-4d4f-9f64-0688c0d4a234</vt:lpwstr>
  </property>
  <property fmtid="{D5CDD505-2E9C-101B-9397-08002B2CF9AE}" pid="8" name="DocumentStatus">
    <vt:lpwstr/>
  </property>
  <property fmtid="{D5CDD505-2E9C-101B-9397-08002B2CF9AE}" pid="9" name="DocumentType">
    <vt:lpwstr/>
  </property>
  <property fmtid="{D5CDD505-2E9C-101B-9397-08002B2CF9AE}" pid="10" name="DocumentCategory">
    <vt:lpwstr/>
  </property>
</Properties>
</file>